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521" windowWidth="19320" windowHeight="121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<sst xmlns="http://schemas.openxmlformats.org/spreadsheetml/2006/main" count="94" uniqueCount="41">
  <si>
    <t>Time</t>
  </si>
  <si>
    <t>UTC</t>
  </si>
  <si>
    <t>IST</t>
  </si>
  <si>
    <t>AUTO mode</t>
  </si>
  <si>
    <t>Principal Plane</t>
  </si>
  <si>
    <t>Action</t>
  </si>
  <si>
    <t>BCLSun mode</t>
  </si>
  <si>
    <t xml:space="preserve">Overpass </t>
  </si>
  <si>
    <t>in scan path?</t>
  </si>
  <si>
    <t>(Y/N?)</t>
  </si>
  <si>
    <t>-------------</t>
  </si>
  <si>
    <t>Any clouds</t>
  </si>
  <si>
    <t>cloud cover</t>
  </si>
  <si>
    <t>Additional notes</t>
  </si>
  <si>
    <t>(if needed)*</t>
  </si>
  <si>
    <t>* web in collimator, mechanical problem, principal plane not performed, etc.</t>
  </si>
  <si>
    <t>% of</t>
  </si>
  <si>
    <t>whole sky</t>
  </si>
  <si>
    <t>TIME</t>
  </si>
  <si>
    <t>(IST)</t>
  </si>
  <si>
    <t>(UTC)</t>
  </si>
  <si>
    <t xml:space="preserve">  IST= India Standard Time</t>
  </si>
  <si>
    <t>Operator:</t>
  </si>
  <si>
    <t>Location:</t>
  </si>
  <si>
    <t>Cimel #:</t>
  </si>
  <si>
    <t>Date:</t>
  </si>
  <si>
    <t>CIMEL Protocol for Calipso Overpass (center path)</t>
  </si>
  <si>
    <t xml:space="preserve">   Overpass --&gt;   Overpass -&gt;</t>
  </si>
  <si>
    <t>Latitude:</t>
  </si>
  <si>
    <t>Longitude:</t>
  </si>
  <si>
    <t>Almuc</t>
  </si>
  <si>
    <t xml:space="preserve"> </t>
  </si>
  <si>
    <t>AUTO Mode</t>
  </si>
  <si>
    <t>almuc as possible)</t>
  </si>
  <si>
    <t>(Take early morning</t>
  </si>
  <si>
    <t>Ihab Abboud</t>
  </si>
  <si>
    <t>North site</t>
  </si>
  <si>
    <t xml:space="preserve">Haze with high thin Cirrus cloud </t>
  </si>
  <si>
    <t>y</t>
  </si>
  <si>
    <t xml:space="preserve">Haze with high thin Cirrus cloud with occasional sun </t>
  </si>
  <si>
    <t>Haze with high thin Cirrus cloud- cloud over the sun at pass time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</si>
</sst>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10"/>
      <color indexed="12"/>
      <name val="Verdana"/>
      <family val="0"/>
    </font>
    <font>
      <b/>
      <sz val="10"/>
      <color indexed="12"/>
      <name val="Verdana"/>
      <family val="0"/>
    </font>
    <font>
      <sz val="10"/>
      <color indexed="56"/>
      <name val="Verdana"/>
      <family val="0"/>
    </font>
    <font>
      <b/>
      <sz val="10"/>
      <color indexed="8"/>
      <name val="Verdana"/>
      <family val="0"/>
    </font>
    <font>
      <b/>
      <sz val="10"/>
      <color indexed="1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0" fontId="0" fillId="0" borderId="2" xfId="0" applyNumberFormat="1" applyBorder="1" applyAlignment="1">
      <alignment/>
    </xf>
    <xf numFmtId="20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0" fontId="1" fillId="0" borderId="4" xfId="0" applyNumberFormat="1" applyFont="1" applyBorder="1" applyAlignment="1">
      <alignment horizontal="center"/>
    </xf>
    <xf numFmtId="20" fontId="1" fillId="0" borderId="0" xfId="0" applyNumberFormat="1" applyFont="1" applyAlignment="1">
      <alignment/>
    </xf>
    <xf numFmtId="0" fontId="2" fillId="0" borderId="0" xfId="0" applyFont="1" applyAlignment="1">
      <alignment/>
    </xf>
    <xf numFmtId="20" fontId="2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20" fontId="1" fillId="0" borderId="0" xfId="0" applyNumberFormat="1" applyFont="1" applyAlignment="1">
      <alignment horizontal="left"/>
    </xf>
    <xf numFmtId="20" fontId="0" fillId="0" borderId="0" xfId="0" applyNumberFormat="1" applyFont="1" applyBorder="1" applyAlignment="1">
      <alignment horizontal="center"/>
    </xf>
    <xf numFmtId="20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0" fontId="10" fillId="0" borderId="0" xfId="0" applyNumberFormat="1" applyFont="1" applyAlignment="1">
      <alignment horizontal="right"/>
    </xf>
    <xf numFmtId="15" fontId="0" fillId="0" borderId="6" xfId="0" applyNumberFormat="1" applyBorder="1" applyAlignment="1">
      <alignment/>
    </xf>
    <xf numFmtId="0" fontId="0" fillId="0" borderId="6" xfId="0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20" fontId="6" fillId="0" borderId="11" xfId="0" applyNumberFormat="1" applyFont="1" applyBorder="1" applyAlignment="1">
      <alignment horizontal="center"/>
    </xf>
    <xf numFmtId="20" fontId="9" fillId="2" borderId="11" xfId="0" applyNumberFormat="1" applyFont="1" applyFill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20" fontId="8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0" fontId="9" fillId="2" borderId="11" xfId="0" applyNumberFormat="1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20" fontId="1" fillId="2" borderId="11" xfId="0" applyNumberFormat="1" applyFont="1" applyFill="1" applyBorder="1" applyAlignment="1" quotePrefix="1">
      <alignment horizontal="center"/>
    </xf>
    <xf numFmtId="20" fontId="0" fillId="0" borderId="11" xfId="0" applyNumberFormat="1" applyFont="1" applyFill="1" applyBorder="1" applyAlignment="1">
      <alignment horizontal="center"/>
    </xf>
    <xf numFmtId="20" fontId="1" fillId="2" borderId="12" xfId="0" applyNumberFormat="1" applyFont="1" applyFill="1" applyBorder="1" applyAlignment="1" quotePrefix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0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0" fontId="1" fillId="2" borderId="14" xfId="0" applyNumberFormat="1" applyFont="1" applyFill="1" applyBorder="1" applyAlignment="1" quotePrefix="1">
      <alignment horizontal="center"/>
    </xf>
    <xf numFmtId="0" fontId="0" fillId="0" borderId="14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125" zoomScaleNormal="125" workbookViewId="0" topLeftCell="A1">
      <selection activeCell="F26" sqref="F26"/>
    </sheetView>
  </sheetViews>
  <sheetFormatPr defaultColWidth="9.00390625" defaultRowHeight="12.75"/>
  <cols>
    <col min="1" max="1" width="7.00390625" style="0" customWidth="1"/>
    <col min="2" max="2" width="6.625" style="0" customWidth="1"/>
    <col min="3" max="3" width="16.00390625" style="1" customWidth="1"/>
    <col min="4" max="4" width="14.125" style="0" customWidth="1"/>
    <col min="5" max="5" width="11.25390625" style="0" customWidth="1"/>
    <col min="6" max="6" width="41.375" style="0" customWidth="1"/>
    <col min="7" max="7" width="3.00390625" style="0" customWidth="1"/>
    <col min="8" max="16384" width="11.00390625" style="0" customWidth="1"/>
  </cols>
  <sheetData>
    <row r="1" spans="3:5" ht="12.75">
      <c r="C1" s="14" t="s">
        <v>26</v>
      </c>
      <c r="D1" s="7"/>
      <c r="E1" s="7"/>
    </row>
    <row r="2" spans="3:5" ht="12.75">
      <c r="C2" s="14"/>
      <c r="D2" s="7"/>
      <c r="E2" s="7"/>
    </row>
    <row r="3" spans="1:6" ht="12.75">
      <c r="A3" s="18" t="s">
        <v>7</v>
      </c>
      <c r="B3" s="6"/>
      <c r="C3" s="26" t="s">
        <v>28</v>
      </c>
      <c r="E3" s="23" t="s">
        <v>24</v>
      </c>
      <c r="F3" s="24">
        <v>137</v>
      </c>
    </row>
    <row r="4" spans="1:6" ht="12.75">
      <c r="A4" s="19" t="s">
        <v>0</v>
      </c>
      <c r="B4" s="5"/>
      <c r="C4" s="26" t="s">
        <v>29</v>
      </c>
      <c r="E4" s="23" t="s">
        <v>25</v>
      </c>
      <c r="F4" s="27">
        <v>38160</v>
      </c>
    </row>
    <row r="5" spans="1:6" ht="13.5" thickBot="1">
      <c r="A5" s="4" t="s">
        <v>2</v>
      </c>
      <c r="B5" s="3" t="s">
        <v>1</v>
      </c>
      <c r="C5" s="22" t="s">
        <v>21</v>
      </c>
      <c r="E5" s="23" t="s">
        <v>22</v>
      </c>
      <c r="F5" s="28" t="s">
        <v>35</v>
      </c>
    </row>
    <row r="6" spans="1:6" ht="13.5" thickBot="1">
      <c r="A6" s="20">
        <f>B6+TIME(5,30,0)</f>
        <v>0.5666666666666667</v>
      </c>
      <c r="B6" s="21">
        <v>0.3375</v>
      </c>
      <c r="E6" s="23" t="s">
        <v>23</v>
      </c>
      <c r="F6" s="25" t="s">
        <v>36</v>
      </c>
    </row>
    <row r="7" spans="1:3" ht="13.5" thickBot="1">
      <c r="A7" s="2"/>
      <c r="B7" s="2"/>
      <c r="C7" s="8"/>
    </row>
    <row r="8" spans="1:6" ht="12.75">
      <c r="A8" s="10"/>
      <c r="B8" s="10"/>
      <c r="C8" s="32" t="s">
        <v>34</v>
      </c>
      <c r="D8" s="17" t="s">
        <v>11</v>
      </c>
      <c r="E8" s="17" t="s">
        <v>16</v>
      </c>
      <c r="F8" s="47"/>
    </row>
    <row r="9" spans="1:6" ht="12.75">
      <c r="A9" s="13" t="s">
        <v>18</v>
      </c>
      <c r="B9" s="13" t="s">
        <v>18</v>
      </c>
      <c r="C9" s="33" t="s">
        <v>33</v>
      </c>
      <c r="D9" s="12" t="s">
        <v>8</v>
      </c>
      <c r="E9" s="12" t="s">
        <v>17</v>
      </c>
      <c r="F9" s="9" t="s">
        <v>13</v>
      </c>
    </row>
    <row r="10" spans="1:6" ht="13.5" thickBot="1">
      <c r="A10" s="11" t="s">
        <v>19</v>
      </c>
      <c r="B10" s="11" t="s">
        <v>20</v>
      </c>
      <c r="C10" s="54" t="s">
        <v>5</v>
      </c>
      <c r="D10" s="54" t="s">
        <v>9</v>
      </c>
      <c r="E10" s="54" t="s">
        <v>12</v>
      </c>
      <c r="F10" s="55" t="s">
        <v>14</v>
      </c>
    </row>
    <row r="11" spans="1:6" ht="12.75">
      <c r="A11" s="50">
        <v>0.2916666666666667</v>
      </c>
      <c r="B11" s="50">
        <f aca="true" t="shared" si="0" ref="B11:B19">A11-TIME(5,30,0)</f>
        <v>0.06250000000000003</v>
      </c>
      <c r="C11" s="51" t="s">
        <v>3</v>
      </c>
      <c r="D11" s="52" t="s">
        <v>10</v>
      </c>
      <c r="E11" s="53">
        <v>80</v>
      </c>
      <c r="F11" s="56" t="s">
        <v>37</v>
      </c>
    </row>
    <row r="12" spans="1:6" ht="12.75">
      <c r="A12" s="34">
        <f aca="true" t="shared" si="1" ref="A12:A18">A11+TIME(1,0,0)</f>
        <v>0.33333333333333337</v>
      </c>
      <c r="B12" s="34">
        <f t="shared" si="0"/>
        <v>0.10416666666666671</v>
      </c>
      <c r="C12" s="39" t="s">
        <v>3</v>
      </c>
      <c r="D12" s="44" t="s">
        <v>10</v>
      </c>
      <c r="E12" s="48">
        <v>100</v>
      </c>
      <c r="F12" s="56" t="s">
        <v>37</v>
      </c>
    </row>
    <row r="13" spans="1:6" ht="12.75">
      <c r="A13" s="34">
        <f t="shared" si="1"/>
        <v>0.37500000000000006</v>
      </c>
      <c r="B13" s="34">
        <f t="shared" si="0"/>
        <v>0.1458333333333334</v>
      </c>
      <c r="C13" s="39" t="s">
        <v>32</v>
      </c>
      <c r="D13" s="45" t="s">
        <v>38</v>
      </c>
      <c r="E13" s="48">
        <v>100</v>
      </c>
      <c r="F13" s="56" t="s">
        <v>37</v>
      </c>
    </row>
    <row r="14" spans="1:6" ht="12.75">
      <c r="A14" s="34">
        <v>0.37916666666666665</v>
      </c>
      <c r="B14" s="34">
        <v>0.15</v>
      </c>
      <c r="C14" s="39" t="s">
        <v>3</v>
      </c>
      <c r="D14" s="44" t="s">
        <v>10</v>
      </c>
      <c r="E14" s="48">
        <v>100</v>
      </c>
      <c r="F14" s="56" t="s">
        <v>37</v>
      </c>
    </row>
    <row r="15" spans="1:6" ht="12.75">
      <c r="A15" s="34">
        <f>A13+TIME(1,0,0)</f>
        <v>0.41666666666666674</v>
      </c>
      <c r="B15" s="34">
        <f t="shared" si="0"/>
        <v>0.18750000000000008</v>
      </c>
      <c r="C15" s="39" t="s">
        <v>3</v>
      </c>
      <c r="D15" s="44" t="s">
        <v>10</v>
      </c>
      <c r="E15" s="48">
        <v>100</v>
      </c>
      <c r="F15" s="56" t="s">
        <v>37</v>
      </c>
    </row>
    <row r="16" spans="1:6" ht="12.75">
      <c r="A16" s="34">
        <f t="shared" si="1"/>
        <v>0.4583333333333334</v>
      </c>
      <c r="B16" s="34">
        <f t="shared" si="0"/>
        <v>0.22916666666666677</v>
      </c>
      <c r="C16" s="39" t="s">
        <v>3</v>
      </c>
      <c r="D16" s="44" t="s">
        <v>10</v>
      </c>
      <c r="E16" s="48">
        <v>100</v>
      </c>
      <c r="F16" s="56" t="s">
        <v>37</v>
      </c>
    </row>
    <row r="17" spans="1:6" ht="12.75">
      <c r="A17" s="34">
        <f t="shared" si="1"/>
        <v>0.5000000000000001</v>
      </c>
      <c r="B17" s="34">
        <f t="shared" si="0"/>
        <v>0.2708333333333335</v>
      </c>
      <c r="C17" s="39" t="s">
        <v>3</v>
      </c>
      <c r="D17" s="44" t="s">
        <v>10</v>
      </c>
      <c r="E17" s="48">
        <v>100</v>
      </c>
      <c r="F17" s="56" t="s">
        <v>37</v>
      </c>
    </row>
    <row r="18" spans="1:6" ht="12.75">
      <c r="A18" s="34">
        <f t="shared" si="1"/>
        <v>0.5416666666666667</v>
      </c>
      <c r="B18" s="34">
        <f t="shared" si="0"/>
        <v>0.3125000000000001</v>
      </c>
      <c r="C18" s="39" t="s">
        <v>3</v>
      </c>
      <c r="D18" s="44" t="s">
        <v>10</v>
      </c>
      <c r="E18" s="48">
        <v>100</v>
      </c>
      <c r="F18" s="56" t="s">
        <v>37</v>
      </c>
    </row>
    <row r="19" spans="1:6" ht="12.75">
      <c r="A19" s="35">
        <f>A6-TIME(0,30,0)</f>
        <v>0.5458333333333333</v>
      </c>
      <c r="B19" s="38">
        <f t="shared" si="0"/>
        <v>0.31666666666666665</v>
      </c>
      <c r="C19" s="40" t="s">
        <v>4</v>
      </c>
      <c r="D19" s="39" t="s">
        <v>38</v>
      </c>
      <c r="E19" s="48">
        <v>100</v>
      </c>
      <c r="F19" s="56" t="s">
        <v>37</v>
      </c>
    </row>
    <row r="20" spans="1:6" ht="12.75">
      <c r="A20" s="35"/>
      <c r="B20" s="35"/>
      <c r="C20" s="41" t="s">
        <v>6</v>
      </c>
      <c r="D20" s="44" t="s">
        <v>10</v>
      </c>
      <c r="E20" s="48">
        <v>100</v>
      </c>
      <c r="F20" s="56" t="s">
        <v>37</v>
      </c>
    </row>
    <row r="21" spans="1:6" ht="12.75">
      <c r="A21" s="35">
        <f>A6-TIME(0,15,0)</f>
        <v>0.55625</v>
      </c>
      <c r="B21" s="38">
        <f>A21-TIME(5,30,0)</f>
        <v>0.3270833333333334</v>
      </c>
      <c r="C21" s="40" t="s">
        <v>4</v>
      </c>
      <c r="D21" s="39" t="s">
        <v>38</v>
      </c>
      <c r="E21" s="48">
        <v>100</v>
      </c>
      <c r="F21" s="56" t="s">
        <v>37</v>
      </c>
    </row>
    <row r="22" spans="1:6" ht="12.75">
      <c r="A22" s="35"/>
      <c r="B22" s="35"/>
      <c r="C22" s="41" t="s">
        <v>6</v>
      </c>
      <c r="D22" s="44" t="s">
        <v>10</v>
      </c>
      <c r="E22" s="48">
        <v>80</v>
      </c>
      <c r="F22" s="56" t="s">
        <v>37</v>
      </c>
    </row>
    <row r="23" spans="1:6" ht="12.75">
      <c r="A23" s="36">
        <f>A6</f>
        <v>0.5666666666666667</v>
      </c>
      <c r="B23" s="36">
        <f>A23-TIME(5,30,0)</f>
        <v>0.3375</v>
      </c>
      <c r="C23" s="42" t="s">
        <v>27</v>
      </c>
      <c r="D23" s="36"/>
      <c r="E23" s="48">
        <v>80</v>
      </c>
      <c r="F23" s="56" t="s">
        <v>40</v>
      </c>
    </row>
    <row r="24" spans="1:6" ht="12.75">
      <c r="A24" s="35"/>
      <c r="B24" s="35"/>
      <c r="C24" s="41" t="s">
        <v>6</v>
      </c>
      <c r="D24" s="44" t="s">
        <v>10</v>
      </c>
      <c r="E24" s="48">
        <v>80</v>
      </c>
      <c r="F24" s="56" t="s">
        <v>39</v>
      </c>
    </row>
    <row r="25" spans="1:6" ht="12.75">
      <c r="A25" s="35">
        <f>A6+TIME(0,5,0)</f>
        <v>0.5701388888888889</v>
      </c>
      <c r="B25" s="38">
        <f>A25-TIME(5,30,0)</f>
        <v>0.34097222222222223</v>
      </c>
      <c r="C25" s="40" t="s">
        <v>4</v>
      </c>
      <c r="D25" s="39" t="s">
        <v>38</v>
      </c>
      <c r="E25" s="48">
        <v>80</v>
      </c>
      <c r="F25" s="56" t="s">
        <v>39</v>
      </c>
    </row>
    <row r="26" spans="1:6" ht="12.75">
      <c r="A26" s="35"/>
      <c r="B26" s="35"/>
      <c r="C26" s="41" t="s">
        <v>6</v>
      </c>
      <c r="D26" s="44" t="s">
        <v>10</v>
      </c>
      <c r="E26" s="48"/>
      <c r="F26" s="29"/>
    </row>
    <row r="27" spans="1:6" ht="12.75">
      <c r="A27" s="35">
        <f>A6+TIME(0,15,0)</f>
        <v>0.5770833333333333</v>
      </c>
      <c r="B27" s="38">
        <f>A27-TIME(5,30,0)</f>
        <v>0.34791666666666665</v>
      </c>
      <c r="C27" s="40" t="s">
        <v>4</v>
      </c>
      <c r="D27" s="39" t="s">
        <v>31</v>
      </c>
      <c r="E27" s="48"/>
      <c r="F27" s="29"/>
    </row>
    <row r="28" spans="1:6" ht="12.75">
      <c r="A28" s="35"/>
      <c r="B28" s="35"/>
      <c r="C28" s="41" t="s">
        <v>6</v>
      </c>
      <c r="D28" s="44" t="s">
        <v>10</v>
      </c>
      <c r="E28" s="48"/>
      <c r="F28" s="29"/>
    </row>
    <row r="29" spans="1:6" ht="12.75">
      <c r="A29" s="35">
        <f>A6+TIME(0,30,0)</f>
        <v>0.5875</v>
      </c>
      <c r="B29" s="38">
        <f>A29-TIME(5,30,0)</f>
        <v>0.3583333333333334</v>
      </c>
      <c r="C29" s="40" t="s">
        <v>4</v>
      </c>
      <c r="D29" s="39" t="s">
        <v>31</v>
      </c>
      <c r="E29" s="48"/>
      <c r="F29" s="29"/>
    </row>
    <row r="30" spans="1:6" ht="12.75">
      <c r="A30" s="34">
        <v>0.625</v>
      </c>
      <c r="B30" s="34">
        <f>A30-TIME(5,30,0)</f>
        <v>0.39583333333333337</v>
      </c>
      <c r="C30" s="39" t="s">
        <v>3</v>
      </c>
      <c r="D30" s="44" t="s">
        <v>10</v>
      </c>
      <c r="E30" s="48"/>
      <c r="F30" s="29"/>
    </row>
    <row r="31" spans="1:6" ht="12.75">
      <c r="A31" s="34">
        <f>A30+TIME(1,0,0)</f>
        <v>0.6666666666666666</v>
      </c>
      <c r="B31" s="34">
        <f>A31-TIME(5,30,0)</f>
        <v>0.4375</v>
      </c>
      <c r="C31" s="39" t="s">
        <v>3</v>
      </c>
      <c r="D31" s="44" t="s">
        <v>10</v>
      </c>
      <c r="E31" s="48"/>
      <c r="F31" s="29"/>
    </row>
    <row r="32" spans="1:6" ht="12.75">
      <c r="A32" s="34">
        <v>0.6791666666666667</v>
      </c>
      <c r="B32" s="34">
        <v>0.45</v>
      </c>
      <c r="C32" s="39" t="s">
        <v>30</v>
      </c>
      <c r="D32" s="45" t="s">
        <v>31</v>
      </c>
      <c r="E32" s="48"/>
      <c r="F32" s="30"/>
    </row>
    <row r="33" spans="1:6" ht="12.75">
      <c r="A33" s="34">
        <v>0.6833333333333332</v>
      </c>
      <c r="B33" s="34">
        <v>0.45416666666666666</v>
      </c>
      <c r="C33" s="39" t="s">
        <v>3</v>
      </c>
      <c r="D33" s="44" t="s">
        <v>10</v>
      </c>
      <c r="E33" s="48"/>
      <c r="F33" s="30"/>
    </row>
    <row r="34" spans="1:6" ht="12.75">
      <c r="A34" s="34">
        <v>0.7013888888888888</v>
      </c>
      <c r="B34" s="34">
        <v>0.47222222222222227</v>
      </c>
      <c r="C34" s="39" t="s">
        <v>30</v>
      </c>
      <c r="D34" s="45" t="s">
        <v>31</v>
      </c>
      <c r="E34" s="48"/>
      <c r="F34" s="30"/>
    </row>
    <row r="35" spans="1:6" ht="13.5" thickBot="1">
      <c r="A35" s="37">
        <v>0.7069444444444444</v>
      </c>
      <c r="B35" s="37">
        <v>0.4777777777777778</v>
      </c>
      <c r="C35" s="43" t="s">
        <v>3</v>
      </c>
      <c r="D35" s="46" t="s">
        <v>10</v>
      </c>
      <c r="E35" s="49"/>
      <c r="F35" s="31"/>
    </row>
    <row r="37" spans="1:6" ht="12.75">
      <c r="A37" s="15" t="s">
        <v>15</v>
      </c>
      <c r="B37" s="15"/>
      <c r="C37" s="16"/>
      <c r="D37" s="15"/>
      <c r="E37" s="15"/>
      <c r="F37" s="15"/>
    </row>
  </sheetData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 </cp:lastModifiedBy>
  <cp:lastPrinted>2008-05-10T12:44:57Z</cp:lastPrinted>
  <dcterms:created xsi:type="dcterms:W3CDTF">2008-04-17T20:26:41Z</dcterms:created>
  <dcterms:modified xsi:type="dcterms:W3CDTF">2008-07-08T13:40:56Z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