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<sst xmlns="http://schemas.openxmlformats.org/spreadsheetml/2006/main" count="105" uniqueCount="42">
  <si>
    <t>Time</t>
  </si>
  <si>
    <t>Time (LST)</t>
  </si>
  <si>
    <t>UTC</t>
  </si>
  <si>
    <t>IST</t>
  </si>
  <si>
    <t>AUTO mode</t>
  </si>
  <si>
    <t>Principal Plane</t>
  </si>
  <si>
    <t>Action</t>
  </si>
  <si>
    <t>BCLSun mode</t>
  </si>
  <si>
    <t xml:space="preserve">Overpass </t>
  </si>
  <si>
    <t>in scan path?</t>
  </si>
  <si>
    <t>(Y/N?)</t>
  </si>
  <si>
    <t>-------------</t>
  </si>
  <si>
    <t>Any clouds</t>
  </si>
  <si>
    <t>cloud cover</t>
  </si>
  <si>
    <t>(if needed)</t>
  </si>
  <si>
    <t>Additional notes</t>
  </si>
  <si>
    <t>(if needed)*</t>
  </si>
  <si>
    <t>* web in collimator, mechanical problem, principal plane not performed, etc.</t>
  </si>
  <si>
    <t>% of</t>
  </si>
  <si>
    <t>whole sky</t>
  </si>
  <si>
    <t>TIME</t>
  </si>
  <si>
    <t>(IST)</t>
  </si>
  <si>
    <t>(UTC)</t>
  </si>
  <si>
    <t xml:space="preserve">   Overpass --&gt;   Overpass --&gt;    Overpass --&gt;    Overpass --&gt;</t>
  </si>
  <si>
    <t xml:space="preserve"> &lt;-- enter overpass time in UTC</t>
  </si>
  <si>
    <t>Any Additional Principal Planes during overpass hour</t>
  </si>
  <si>
    <t xml:space="preserve">  IST= India Standard Time</t>
  </si>
  <si>
    <t>Operator:</t>
  </si>
  <si>
    <t>Location:</t>
  </si>
  <si>
    <t>Cimel #:</t>
  </si>
  <si>
    <t>Date:</t>
  </si>
  <si>
    <t>CIMEL Protocol for Calipso Overpass (east path)</t>
  </si>
  <si>
    <t>Mobile_N_053108E</t>
  </si>
  <si>
    <t>26.76874,81.97021</t>
  </si>
  <si>
    <t>start at 12:34</t>
  </si>
  <si>
    <t>haze</t>
  </si>
  <si>
    <t>light cirrus cloud near sun,haze</t>
  </si>
  <si>
    <t>end at 14:35</t>
  </si>
  <si>
    <t>Aircraft overflights</t>
  </si>
  <si>
    <t>Carlo, Amit</t>
  </si>
  <si>
    <t>N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</si>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</sst>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0" fillId="0" borderId="3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1" fillId="0" borderId="5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0" fontId="1" fillId="2" borderId="6" xfId="0" applyNumberFormat="1" applyFont="1" applyFill="1" applyBorder="1" applyAlignment="1" quotePrefix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0" fontId="1" fillId="2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6" fillId="0" borderId="10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0" fontId="1" fillId="2" borderId="13" xfId="0" applyNumberFormat="1" applyFon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0" borderId="15" xfId="0" applyFont="1" applyBorder="1" applyAlignment="1">
      <alignment horizontal="center"/>
    </xf>
    <xf numFmtId="20" fontId="1" fillId="3" borderId="9" xfId="0" applyNumberFormat="1" applyFont="1" applyFill="1" applyBorder="1" applyAlignment="1" quotePrefix="1">
      <alignment horizontal="center"/>
    </xf>
    <xf numFmtId="20" fontId="1" fillId="3" borderId="11" xfId="0" applyNumberFormat="1" applyFont="1" applyFill="1" applyBorder="1" applyAlignment="1" quotePrefix="1">
      <alignment horizontal="center"/>
    </xf>
    <xf numFmtId="20" fontId="1" fillId="3" borderId="14" xfId="0" applyNumberFormat="1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0" borderId="18" xfId="0" applyNumberFormat="1" applyFont="1" applyBorder="1" applyAlignment="1">
      <alignment horizontal="center"/>
    </xf>
    <xf numFmtId="20" fontId="9" fillId="2" borderId="10" xfId="0" applyNumberFormat="1" applyFont="1" applyFill="1" applyBorder="1" applyAlignment="1">
      <alignment horizontal="left"/>
    </xf>
    <xf numFmtId="20" fontId="9" fillId="2" borderId="10" xfId="0" applyNumberFormat="1" applyFont="1" applyFill="1" applyBorder="1" applyAlignment="1">
      <alignment horizontal="center"/>
    </xf>
    <xf numFmtId="20" fontId="9" fillId="2" borderId="6" xfId="0" applyNumberFormat="1" applyFont="1" applyFill="1" applyBorder="1" applyAlignment="1">
      <alignment horizontal="center"/>
    </xf>
    <xf numFmtId="20" fontId="9" fillId="2" borderId="11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5" fontId="0" fillId="0" borderId="21" xfId="0" applyNumberFormat="1" applyBorder="1" applyAlignment="1">
      <alignment/>
    </xf>
    <xf numFmtId="20" fontId="1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5" zoomScaleNormal="125" workbookViewId="0" topLeftCell="A1">
      <selection activeCell="E14" sqref="E14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125" style="1" customWidth="1"/>
    <col min="4" max="4" width="12.00390625" style="0" customWidth="1"/>
    <col min="5" max="5" width="11.25390625" style="0" customWidth="1"/>
    <col min="6" max="6" width="21.625" style="0" customWidth="1"/>
    <col min="7" max="7" width="3.00390625" style="0" customWidth="1"/>
    <col min="8" max="8" width="10.125" style="0" customWidth="1"/>
    <col min="9" max="9" width="12.75390625" style="0" customWidth="1"/>
    <col min="10" max="10" width="11.75390625" style="0" customWidth="1"/>
    <col min="11" max="11" width="11.00390625" style="0" customWidth="1"/>
    <col min="12" max="12" width="22.00390625" style="0" customWidth="1"/>
    <col min="13" max="16384" width="11.00390625" style="0" customWidth="1"/>
  </cols>
  <sheetData>
    <row r="1" spans="3:5" ht="12.75">
      <c r="C1" s="41" t="s">
        <v>31</v>
      </c>
      <c r="D1" s="7"/>
      <c r="E1" s="7"/>
    </row>
    <row r="2" spans="3:5" ht="12.75">
      <c r="C2" s="41"/>
      <c r="D2" s="7"/>
      <c r="E2" s="7"/>
    </row>
    <row r="3" spans="1:6" ht="12.75">
      <c r="A3" s="49" t="s">
        <v>8</v>
      </c>
      <c r="B3" s="6"/>
      <c r="E3" s="59" t="s">
        <v>29</v>
      </c>
      <c r="F3" s="60">
        <v>137</v>
      </c>
    </row>
    <row r="4" spans="1:6" ht="12.75">
      <c r="A4" s="50" t="s">
        <v>0</v>
      </c>
      <c r="B4" s="5"/>
      <c r="E4" s="59" t="s">
        <v>30</v>
      </c>
      <c r="F4" s="62">
        <v>38137</v>
      </c>
    </row>
    <row r="5" spans="1:6" ht="13.5" thickBot="1">
      <c r="A5" s="4" t="s">
        <v>3</v>
      </c>
      <c r="B5" s="3" t="s">
        <v>2</v>
      </c>
      <c r="C5" s="58" t="s">
        <v>26</v>
      </c>
      <c r="E5" s="59" t="s">
        <v>27</v>
      </c>
      <c r="F5" s="60" t="s">
        <v>39</v>
      </c>
    </row>
    <row r="6" spans="1:11" ht="13.5" thickBot="1">
      <c r="A6" s="56">
        <f>B6+TIME(5,30,0)</f>
        <v>0.5625</v>
      </c>
      <c r="B6" s="57">
        <v>0.3333333333333333</v>
      </c>
      <c r="C6" s="1" t="s">
        <v>24</v>
      </c>
      <c r="E6" s="59" t="s">
        <v>28</v>
      </c>
      <c r="F6" s="61" t="s">
        <v>32</v>
      </c>
      <c r="H6" s="7" t="s">
        <v>25</v>
      </c>
      <c r="I6" s="7"/>
      <c r="J6" s="7"/>
      <c r="K6" s="7"/>
    </row>
    <row r="7" spans="1:6" ht="13.5" thickBot="1">
      <c r="A7" s="2"/>
      <c r="B7" s="2"/>
      <c r="C7" s="8"/>
      <c r="F7" t="s">
        <v>33</v>
      </c>
    </row>
    <row r="8" spans="1:12" ht="12.75">
      <c r="A8" s="12"/>
      <c r="B8" s="12"/>
      <c r="C8" s="15"/>
      <c r="D8" s="9" t="s">
        <v>12</v>
      </c>
      <c r="E8" s="44" t="s">
        <v>18</v>
      </c>
      <c r="F8" s="15"/>
      <c r="H8" s="12"/>
      <c r="I8" s="15"/>
      <c r="J8" s="36" t="s">
        <v>12</v>
      </c>
      <c r="K8" s="44" t="s">
        <v>18</v>
      </c>
      <c r="L8" s="15"/>
    </row>
    <row r="9" spans="1:12" ht="12.75">
      <c r="A9" s="18" t="s">
        <v>20</v>
      </c>
      <c r="B9" s="18" t="s">
        <v>20</v>
      </c>
      <c r="C9" s="16"/>
      <c r="D9" s="10" t="s">
        <v>9</v>
      </c>
      <c r="E9" s="17" t="s">
        <v>19</v>
      </c>
      <c r="F9" s="17" t="s">
        <v>15</v>
      </c>
      <c r="H9" s="13"/>
      <c r="I9" s="16"/>
      <c r="J9" s="11" t="s">
        <v>9</v>
      </c>
      <c r="K9" s="17" t="s">
        <v>19</v>
      </c>
      <c r="L9" s="17" t="s">
        <v>15</v>
      </c>
    </row>
    <row r="10" spans="1:12" ht="13.5" thickBot="1">
      <c r="A10" s="18" t="s">
        <v>21</v>
      </c>
      <c r="B10" s="18" t="s">
        <v>22</v>
      </c>
      <c r="C10" s="17" t="s">
        <v>6</v>
      </c>
      <c r="D10" s="10" t="s">
        <v>10</v>
      </c>
      <c r="E10" s="17" t="s">
        <v>13</v>
      </c>
      <c r="F10" s="17" t="s">
        <v>16</v>
      </c>
      <c r="H10" s="14" t="s">
        <v>1</v>
      </c>
      <c r="I10" s="17" t="s">
        <v>6</v>
      </c>
      <c r="J10" s="11" t="s">
        <v>10</v>
      </c>
      <c r="K10" s="17" t="s">
        <v>13</v>
      </c>
      <c r="L10" s="17" t="s">
        <v>14</v>
      </c>
    </row>
    <row r="11" spans="1:12" ht="13.5" thickBot="1">
      <c r="A11" s="23">
        <v>0.2916666666666667</v>
      </c>
      <c r="B11" s="45">
        <f aca="true" t="shared" si="0" ref="B11:B17">A11-TIME(5,30,0)</f>
        <v>0.06250000000000003</v>
      </c>
      <c r="C11" s="24" t="s">
        <v>4</v>
      </c>
      <c r="D11" s="25" t="s">
        <v>11</v>
      </c>
      <c r="E11" s="26"/>
      <c r="F11" s="26"/>
      <c r="H11" s="23"/>
      <c r="I11" s="34" t="s">
        <v>5</v>
      </c>
      <c r="J11" s="37"/>
      <c r="K11" s="26"/>
      <c r="L11" s="26"/>
    </row>
    <row r="12" spans="1:12" ht="13.5" thickBot="1">
      <c r="A12" s="27">
        <f>A11+TIME(1,0,0)</f>
        <v>0.33333333333333337</v>
      </c>
      <c r="B12" s="46">
        <f t="shared" si="0"/>
        <v>0.10416666666666671</v>
      </c>
      <c r="C12" s="19" t="s">
        <v>4</v>
      </c>
      <c r="D12" s="20" t="s">
        <v>11</v>
      </c>
      <c r="E12" s="28"/>
      <c r="F12" s="28"/>
      <c r="H12" s="27"/>
      <c r="I12" s="34" t="s">
        <v>5</v>
      </c>
      <c r="J12" s="38"/>
      <c r="K12" s="28"/>
      <c r="L12" s="28"/>
    </row>
    <row r="13" spans="1:12" ht="13.5" thickBot="1">
      <c r="A13" s="27">
        <f>A12+TIME(1,0,0)</f>
        <v>0.37500000000000006</v>
      </c>
      <c r="B13" s="46">
        <f t="shared" si="0"/>
        <v>0.1458333333333334</v>
      </c>
      <c r="C13" s="19" t="s">
        <v>4</v>
      </c>
      <c r="D13" s="20" t="s">
        <v>11</v>
      </c>
      <c r="E13" s="28"/>
      <c r="F13" s="28"/>
      <c r="H13" s="27"/>
      <c r="I13" s="34" t="s">
        <v>5</v>
      </c>
      <c r="J13" s="38"/>
      <c r="K13" s="28"/>
      <c r="L13" s="28"/>
    </row>
    <row r="14" spans="1:12" ht="13.5" thickBot="1">
      <c r="A14" s="27">
        <f>A13+TIME(1,0,0)</f>
        <v>0.41666666666666674</v>
      </c>
      <c r="B14" s="46">
        <f t="shared" si="0"/>
        <v>0.18750000000000008</v>
      </c>
      <c r="C14" s="19" t="s">
        <v>4</v>
      </c>
      <c r="D14" s="20" t="s">
        <v>11</v>
      </c>
      <c r="E14" s="28"/>
      <c r="F14" s="28"/>
      <c r="H14" s="27"/>
      <c r="I14" s="34" t="s">
        <v>5</v>
      </c>
      <c r="J14" s="38"/>
      <c r="K14" s="28"/>
      <c r="L14" s="28"/>
    </row>
    <row r="15" spans="1:12" ht="13.5" thickBot="1">
      <c r="A15" s="27">
        <f>A14+TIME(1,0,0)</f>
        <v>0.4583333333333334</v>
      </c>
      <c r="B15" s="46">
        <f t="shared" si="0"/>
        <v>0.22916666666666677</v>
      </c>
      <c r="C15" s="19" t="s">
        <v>4</v>
      </c>
      <c r="D15" s="20" t="s">
        <v>11</v>
      </c>
      <c r="E15" s="28"/>
      <c r="F15" s="28" t="s">
        <v>34</v>
      </c>
      <c r="H15" s="27"/>
      <c r="I15" s="34" t="s">
        <v>5</v>
      </c>
      <c r="J15" s="38"/>
      <c r="K15" s="28"/>
      <c r="L15" s="28"/>
    </row>
    <row r="16" spans="1:12" ht="13.5" thickBot="1">
      <c r="A16" s="27">
        <f>A15+TIME(1,0,0)</f>
        <v>0.5000000000000001</v>
      </c>
      <c r="B16" s="46">
        <f t="shared" si="0"/>
        <v>0.2708333333333335</v>
      </c>
      <c r="C16" s="19" t="s">
        <v>4</v>
      </c>
      <c r="D16" s="20" t="s">
        <v>11</v>
      </c>
      <c r="E16" s="28">
        <v>10</v>
      </c>
      <c r="F16" s="28" t="s">
        <v>35</v>
      </c>
      <c r="H16" s="27"/>
      <c r="I16" s="34" t="s">
        <v>5</v>
      </c>
      <c r="J16" s="38"/>
      <c r="K16" s="28"/>
      <c r="L16" s="28"/>
    </row>
    <row r="17" spans="1:12" ht="13.5" thickBot="1">
      <c r="A17" s="29">
        <f>A6-TIME(0,30,0)</f>
        <v>0.5416666666666666</v>
      </c>
      <c r="B17" s="51">
        <f t="shared" si="0"/>
        <v>0.3125</v>
      </c>
      <c r="C17" s="21" t="s">
        <v>5</v>
      </c>
      <c r="D17" s="19" t="s">
        <v>40</v>
      </c>
      <c r="E17" s="28">
        <v>5</v>
      </c>
      <c r="F17" s="28" t="s">
        <v>35</v>
      </c>
      <c r="H17" s="29"/>
      <c r="I17" s="34" t="s">
        <v>5</v>
      </c>
      <c r="J17" s="35"/>
      <c r="K17" s="28"/>
      <c r="L17" s="28"/>
    </row>
    <row r="18" spans="1:12" ht="13.5" thickBot="1">
      <c r="A18" s="29"/>
      <c r="B18" s="47"/>
      <c r="C18" s="22" t="s">
        <v>7</v>
      </c>
      <c r="D18" s="20" t="s">
        <v>11</v>
      </c>
      <c r="E18" s="28">
        <v>5</v>
      </c>
      <c r="F18" s="28" t="s">
        <v>35</v>
      </c>
      <c r="H18" s="29"/>
      <c r="I18" s="34" t="s">
        <v>5</v>
      </c>
      <c r="J18" s="38"/>
      <c r="K18" s="28"/>
      <c r="L18" s="28"/>
    </row>
    <row r="19" spans="1:12" ht="13.5" thickBot="1">
      <c r="A19" s="29">
        <f>A6-TIME(0,15,0)</f>
        <v>0.5520833333333334</v>
      </c>
      <c r="B19" s="51">
        <f>A19-TIME(5,30,0)</f>
        <v>0.32291666666666674</v>
      </c>
      <c r="C19" s="21" t="s">
        <v>5</v>
      </c>
      <c r="D19" s="19" t="s">
        <v>40</v>
      </c>
      <c r="E19" s="28">
        <v>5</v>
      </c>
      <c r="F19" s="28" t="s">
        <v>35</v>
      </c>
      <c r="H19" s="29"/>
      <c r="I19" s="34" t="s">
        <v>5</v>
      </c>
      <c r="J19" s="35"/>
      <c r="K19" s="28"/>
      <c r="L19" s="28"/>
    </row>
    <row r="20" spans="1:12" ht="13.5" thickBot="1">
      <c r="A20" s="29"/>
      <c r="B20" s="47"/>
      <c r="C20" s="22" t="s">
        <v>7</v>
      </c>
      <c r="D20" s="20" t="s">
        <v>11</v>
      </c>
      <c r="E20" s="28">
        <v>10</v>
      </c>
      <c r="F20" s="28" t="s">
        <v>35</v>
      </c>
      <c r="H20" s="30"/>
      <c r="I20" s="40" t="s">
        <v>5</v>
      </c>
      <c r="J20" s="39"/>
      <c r="K20" s="33"/>
      <c r="L20" s="33"/>
    </row>
    <row r="21" spans="1:6" ht="12.75">
      <c r="A21" s="53">
        <f>A6</f>
        <v>0.5625</v>
      </c>
      <c r="B21" s="53">
        <f>A21-TIME(5,30,0)</f>
        <v>0.33333333333333337</v>
      </c>
      <c r="C21" s="52" t="s">
        <v>23</v>
      </c>
      <c r="D21" s="54"/>
      <c r="E21" s="55"/>
      <c r="F21" s="55"/>
    </row>
    <row r="22" spans="1:12" ht="12.75">
      <c r="A22" s="29"/>
      <c r="B22" s="47"/>
      <c r="C22" s="22" t="s">
        <v>7</v>
      </c>
      <c r="D22" s="63" t="s">
        <v>41</v>
      </c>
      <c r="E22" s="28">
        <v>10</v>
      </c>
      <c r="F22" s="28" t="s">
        <v>36</v>
      </c>
      <c r="H22" s="42" t="s">
        <v>17</v>
      </c>
      <c r="I22" s="42"/>
      <c r="J22" s="42"/>
      <c r="K22" s="42"/>
      <c r="L22" s="42"/>
    </row>
    <row r="23" spans="1:6" ht="12.75">
      <c r="A23" s="29">
        <f>A6+TIME(0,5,0)</f>
        <v>0.5659722222222222</v>
      </c>
      <c r="B23" s="51">
        <f>A23-TIME(5,30,0)</f>
        <v>0.3368055555555556</v>
      </c>
      <c r="C23" s="21" t="s">
        <v>5</v>
      </c>
      <c r="D23" s="19" t="s">
        <v>41</v>
      </c>
      <c r="E23" s="28">
        <v>10</v>
      </c>
      <c r="F23" s="28" t="s">
        <v>36</v>
      </c>
    </row>
    <row r="24" spans="1:6" ht="12.75">
      <c r="A24" s="29"/>
      <c r="B24" s="47"/>
      <c r="C24" s="22" t="s">
        <v>7</v>
      </c>
      <c r="D24" s="63" t="s">
        <v>41</v>
      </c>
      <c r="E24" s="28">
        <v>10</v>
      </c>
      <c r="F24" s="28" t="s">
        <v>36</v>
      </c>
    </row>
    <row r="25" spans="1:8" ht="12.75">
      <c r="A25" s="29">
        <f>A6+TIME(0,15,0)</f>
        <v>0.5729166666666666</v>
      </c>
      <c r="B25" s="51">
        <f>A25-TIME(5,30,0)</f>
        <v>0.34375</v>
      </c>
      <c r="C25" s="21" t="s">
        <v>5</v>
      </c>
      <c r="D25" s="19" t="s">
        <v>40</v>
      </c>
      <c r="E25" s="28">
        <v>10</v>
      </c>
      <c r="F25" s="28" t="s">
        <v>35</v>
      </c>
      <c r="H25" t="s">
        <v>38</v>
      </c>
    </row>
    <row r="26" spans="1:8" ht="12.75">
      <c r="A26" s="29"/>
      <c r="B26" s="47"/>
      <c r="C26" s="22" t="s">
        <v>7</v>
      </c>
      <c r="D26" s="20" t="s">
        <v>11</v>
      </c>
      <c r="E26" s="28">
        <v>10</v>
      </c>
      <c r="F26" s="28" t="s">
        <v>35</v>
      </c>
      <c r="H26" t="s">
        <v>3</v>
      </c>
    </row>
    <row r="27" spans="1:8" ht="12.75">
      <c r="A27" s="29">
        <f>A6+TIME(0,30,0)</f>
        <v>0.5833333333333334</v>
      </c>
      <c r="B27" s="51">
        <f>A27-TIME(5,30,0)</f>
        <v>0.35416666666666674</v>
      </c>
      <c r="C27" s="21" t="s">
        <v>5</v>
      </c>
      <c r="D27" s="19" t="s">
        <v>40</v>
      </c>
      <c r="E27" s="28">
        <v>10</v>
      </c>
      <c r="F27" s="28" t="s">
        <v>35</v>
      </c>
      <c r="H27" s="1">
        <v>0.5368055555555555</v>
      </c>
    </row>
    <row r="28" spans="1:8" ht="12.75">
      <c r="A28" s="27">
        <v>0.625</v>
      </c>
      <c r="B28" s="46">
        <f>A28-TIME(5,30,0)</f>
        <v>0.39583333333333337</v>
      </c>
      <c r="C28" s="19" t="s">
        <v>4</v>
      </c>
      <c r="D28" s="20" t="s">
        <v>11</v>
      </c>
      <c r="E28" s="28">
        <v>20</v>
      </c>
      <c r="F28" s="28" t="s">
        <v>35</v>
      </c>
      <c r="H28" s="1">
        <v>0.5576388888888889</v>
      </c>
    </row>
    <row r="29" spans="1:8" ht="12.75">
      <c r="A29" s="27">
        <f>A28+TIME(1,0,0)</f>
        <v>0.6666666666666666</v>
      </c>
      <c r="B29" s="46">
        <f>A29-TIME(5,30,0)</f>
        <v>0.4375</v>
      </c>
      <c r="C29" s="19" t="s">
        <v>4</v>
      </c>
      <c r="D29" s="20" t="s">
        <v>11</v>
      </c>
      <c r="E29" s="28"/>
      <c r="F29" s="28" t="s">
        <v>37</v>
      </c>
      <c r="H29" s="1">
        <v>0.5833333333333334</v>
      </c>
    </row>
    <row r="30" spans="1:8" ht="13.5" thickBot="1">
      <c r="A30" s="30">
        <f>A29+TIME(1,0,0)</f>
        <v>0.7083333333333333</v>
      </c>
      <c r="B30" s="48">
        <f>A30-TIME(5,30,0)</f>
        <v>0.47916666666666663</v>
      </c>
      <c r="C30" s="31" t="s">
        <v>4</v>
      </c>
      <c r="D30" s="32" t="s">
        <v>11</v>
      </c>
      <c r="E30" s="33"/>
      <c r="F30" s="33"/>
      <c r="H30" s="1">
        <v>0.5861111111111111</v>
      </c>
    </row>
    <row r="32" spans="1:6" ht="12.75">
      <c r="A32" s="42" t="s">
        <v>17</v>
      </c>
      <c r="B32" s="42"/>
      <c r="C32" s="43"/>
      <c r="D32" s="42"/>
      <c r="E32" s="42"/>
      <c r="F32" s="4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2008-05-10T12:44:57Z</cp:lastPrinted>
  <dcterms:created xsi:type="dcterms:W3CDTF">2008-04-17T20:26:41Z</dcterms:created>
  <dcterms:modified xsi:type="dcterms:W3CDTF">2008-05-31T16:14:39Z</dcterms:modified>
  <cp:category/>
  <cp:version/>
  <cp:contentType/>
  <cp:contentStatus/>
</cp:coreProperties>
</file>